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01 Gremien\02 Arbeitskreise\AK Nachhaltigkeit bei Immobilienfonds\BVI-Methode zur Umrechnung von Energieausweisen\"/>
    </mc:Choice>
  </mc:AlternateContent>
  <xr:revisionPtr revIDLastSave="0" documentId="13_ncr:1_{D430F543-0B6C-448C-A7A5-BCE568FAED4D}" xr6:coauthVersionLast="47" xr6:coauthVersionMax="47" xr10:uidLastSave="{00000000-0000-0000-0000-000000000000}"/>
  <bookViews>
    <workbookView xWindow="-118" yWindow="-118" windowWidth="25370" windowHeight="13759" xr2:uid="{E85B24F2-EB34-40FC-87FD-451814568A04}"/>
  </bookViews>
  <sheets>
    <sheet name="Bedarfsausweis" sheetId="4" r:id="rId1"/>
    <sheet name="Verbrauchsausweis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4" l="1"/>
  <c r="N20" i="5"/>
  <c r="N21" i="5"/>
  <c r="J35" i="5"/>
  <c r="J36" i="5" s="1"/>
  <c r="D35" i="5"/>
  <c r="D36" i="5" s="1"/>
  <c r="J34" i="5"/>
  <c r="D34" i="5"/>
  <c r="J33" i="5"/>
  <c r="D33" i="5"/>
  <c r="J32" i="5"/>
  <c r="D32" i="5"/>
  <c r="J31" i="5"/>
  <c r="D31" i="5"/>
  <c r="J30" i="5"/>
  <c r="D30" i="5"/>
  <c r="J29" i="5"/>
  <c r="D29" i="5"/>
  <c r="J28" i="5"/>
  <c r="D28" i="5"/>
  <c r="H21" i="5"/>
  <c r="N22" i="5" s="1"/>
  <c r="H20" i="5"/>
  <c r="D27" i="4"/>
  <c r="D28" i="4" s="1"/>
  <c r="D26" i="4"/>
  <c r="D25" i="4"/>
  <c r="D24" i="4"/>
  <c r="D23" i="4"/>
  <c r="D22" i="4"/>
  <c r="D21" i="4"/>
  <c r="D20" i="4"/>
  <c r="H32" i="4"/>
  <c r="H22" i="5" l="1"/>
  <c r="H40" i="5" s="1"/>
</calcChain>
</file>

<file path=xl/sharedStrings.xml><?xml version="1.0" encoding="utf-8"?>
<sst xmlns="http://schemas.openxmlformats.org/spreadsheetml/2006/main" count="104" uniqueCount="36">
  <si>
    <t>Bedarfsausweis</t>
  </si>
  <si>
    <t>Immobilie</t>
  </si>
  <si>
    <t>ABC</t>
  </si>
  <si>
    <t>Primärenergiebedarf</t>
  </si>
  <si>
    <t>Farbskala von</t>
  </si>
  <si>
    <t>Farbskala bis</t>
  </si>
  <si>
    <t>Energieeffizienzklasse der Immobilie</t>
  </si>
  <si>
    <t>Klasse</t>
  </si>
  <si>
    <t>A+</t>
  </si>
  <si>
    <t>≤</t>
  </si>
  <si>
    <t>A</t>
  </si>
  <si>
    <t>B</t>
  </si>
  <si>
    <t>C</t>
  </si>
  <si>
    <t>D</t>
  </si>
  <si>
    <t>E</t>
  </si>
  <si>
    <t>F</t>
  </si>
  <si>
    <t>G</t>
  </si>
  <si>
    <t>H</t>
  </si>
  <si>
    <t>&gt;</t>
  </si>
  <si>
    <t>Verhältnis 
aus GEG</t>
  </si>
  <si>
    <t>Verbrauchsausweis</t>
  </si>
  <si>
    <t>Endenergieverbrauch Wärme</t>
  </si>
  <si>
    <t>EFG</t>
  </si>
  <si>
    <t>Endenergieverbrauch Strom</t>
  </si>
  <si>
    <t>Energieeffizienzklasse Wärme</t>
  </si>
  <si>
    <t>Energieeffizienzklasse Strom</t>
  </si>
  <si>
    <t>DATEN AUS DEM ENERGIEAUSWEIS:</t>
  </si>
  <si>
    <t>WÄRME</t>
  </si>
  <si>
    <t>STROM</t>
  </si>
  <si>
    <t>Zahl</t>
  </si>
  <si>
    <t>Überführung von Klasse in Zahl</t>
  </si>
  <si>
    <t>Zahl Wärme</t>
  </si>
  <si>
    <t>Zahl Strom</t>
  </si>
  <si>
    <t>Zahl der Immobilie</t>
  </si>
  <si>
    <t>AUSWERTUNG - Endergebnis:</t>
  </si>
  <si>
    <t>AUSWERTUNG - Teilergebnisse: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</si>
</sst>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0.0%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B690B"/>
        <bgColor indexed="64"/>
      </patternFill>
    </fill>
    <fill>
      <patternFill patternType="solid">
        <fgColor rgb="FF64626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0" xfId="0" applyFill="1"/>
    <xf numFmtId="0" fontId="1" fillId="2" borderId="0" xfId="0" applyFont="1" applyFill="1" applyBorder="1" applyAlignment="1">
      <alignment horizontal="left" vertical="top"/>
    </xf>
    <xf numFmtId="0" fontId="1" fillId="2" borderId="0" xfId="0" applyFont="1" applyFill="1" applyBorder="1"/>
    <xf numFmtId="0" fontId="1" fillId="2" borderId="0" xfId="0" applyFont="1" applyFill="1"/>
    <xf numFmtId="0" fontId="1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center" vertical="top"/>
    </xf>
    <xf numFmtId="0" fontId="0" fillId="2" borderId="2" xfId="0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165" fontId="0" fillId="2" borderId="2" xfId="0" applyNumberFormat="1" applyFill="1" applyBorder="1" applyAlignment="1">
      <alignment horizontal="left"/>
    </xf>
    <xf numFmtId="166" fontId="0" fillId="2" borderId="2" xfId="0" applyNumberForma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165" fontId="0" fillId="2" borderId="0" xfId="0" applyNumberFormat="1" applyFill="1" applyBorder="1" applyAlignment="1">
      <alignment horizontal="left"/>
    </xf>
    <xf numFmtId="166" fontId="0" fillId="2" borderId="0" xfId="0" applyNumberFormat="1" applyFill="1" applyBorder="1" applyAlignment="1">
      <alignment horizontal="left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horizontal="center" vertical="top"/>
    </xf>
    <xf numFmtId="165" fontId="0" fillId="2" borderId="4" xfId="0" applyNumberFormat="1" applyFill="1" applyBorder="1" applyAlignment="1">
      <alignment horizontal="left"/>
    </xf>
    <xf numFmtId="165" fontId="0" fillId="2" borderId="3" xfId="0" applyNumberFormat="1" applyFill="1" applyBorder="1" applyAlignment="1">
      <alignment horizontal="left"/>
    </xf>
    <xf numFmtId="0" fontId="4" fillId="2" borderId="0" xfId="0" applyFont="1" applyFill="1" applyBorder="1"/>
    <xf numFmtId="3" fontId="0" fillId="2" borderId="0" xfId="0" applyNumberFormat="1" applyFill="1" applyBorder="1" applyAlignment="1">
      <alignment horizontal="left"/>
    </xf>
    <xf numFmtId="3" fontId="0" fillId="2" borderId="1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5" borderId="0" xfId="0" applyFill="1"/>
    <xf numFmtId="0" fontId="3" fillId="5" borderId="0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left"/>
    </xf>
    <xf numFmtId="0" fontId="6" fillId="4" borderId="0" xfId="0" applyFont="1" applyFill="1"/>
    <xf numFmtId="0" fontId="2" fillId="4" borderId="0" xfId="0" applyFont="1" applyFill="1"/>
    <xf numFmtId="0" fontId="1" fillId="2" borderId="0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 wrapText="1"/>
    </xf>
    <xf numFmtId="3" fontId="0" fillId="2" borderId="5" xfId="0" applyNumberFormat="1" applyFill="1" applyBorder="1" applyAlignment="1">
      <alignment horizontal="center"/>
    </xf>
    <xf numFmtId="3" fontId="0" fillId="2" borderId="7" xfId="0" applyNumberFormat="1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164" fontId="0" fillId="3" borderId="0" xfId="0" applyNumberFormat="1" applyFill="1" applyBorder="1" applyAlignment="1">
      <alignment horizontal="left"/>
    </xf>
    <xf numFmtId="3" fontId="0" fillId="3" borderId="0" xfId="0" applyNumberForma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top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646263"/>
      <color rgb="FFEB690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258535</xdr:colOff>
      <xdr:row>3</xdr:row>
      <xdr:rowOff>1</xdr:rowOff>
    </xdr:from>
    <xdr:to>
      <xdr:col>21</xdr:col>
      <xdr:colOff>476250</xdr:colOff>
      <xdr:row>6</xdr:row>
      <xdr:rowOff>149680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A92CE335-9127-4205-83B5-A90B3A4488A7}"/>
            </a:ext>
          </a:extLst>
        </xdr:cNvPr>
        <xdr:cNvSpPr/>
      </xdr:nvSpPr>
      <xdr:spPr>
        <a:xfrm>
          <a:off x="8218714" y="571501"/>
          <a:ext cx="4789715" cy="830036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100" b="1" u="sng">
              <a:solidFill>
                <a:sysClr val="windowText" lastClr="000000"/>
              </a:solidFill>
            </a:rPr>
            <a:t>Nutzerhinweis:</a:t>
          </a:r>
        </a:p>
        <a:p>
          <a:pPr algn="l"/>
          <a:r>
            <a:rPr lang="de-DE" sz="1100">
              <a:solidFill>
                <a:sysClr val="windowText" lastClr="000000"/>
              </a:solidFill>
            </a:rPr>
            <a:t>▪ Die hell-grau hinterlegten</a:t>
          </a:r>
          <a:r>
            <a:rPr lang="de-DE" sz="1100" baseline="0">
              <a:solidFill>
                <a:sysClr val="windowText" lastClr="000000"/>
              </a:solidFill>
            </a:rPr>
            <a:t> Zellen sind vom Nutzer zu befüllen.</a:t>
          </a:r>
        </a:p>
        <a:p>
          <a:pPr algn="l"/>
          <a:r>
            <a:rPr lang="de-DE" sz="1100" baseline="0">
              <a:solidFill>
                <a:sysClr val="windowText" lastClr="000000"/>
              </a:solidFill>
            </a:rPr>
            <a:t>▪ Die Berechnung der Energieeffizienzklasse der Immobilie erfolgt automatisch.</a:t>
          </a:r>
        </a:p>
        <a:p>
          <a:pPr algn="l"/>
          <a:r>
            <a:rPr lang="de-DE" sz="1100" baseline="0">
              <a:solidFill>
                <a:sysClr val="windowText" lastClr="000000"/>
              </a:solidFill>
            </a:rPr>
            <a:t>▪ Das Ergebnis für die Immobilie kann der Zeile 32 entnommen werden.</a:t>
          </a:r>
          <a:endParaRPr lang="de-DE" sz="1100">
            <a:solidFill>
              <a:sysClr val="windowText" lastClr="000000"/>
            </a:solidFill>
          </a:endParaRPr>
        </a:p>
        <a:p>
          <a:pPr algn="l"/>
          <a:endParaRPr lang="de-DE" sz="1100">
            <a:solidFill>
              <a:sysClr val="windowText" lastClr="000000"/>
            </a:solidFill>
          </a:endParaRPr>
        </a:p>
        <a:p>
          <a:pPr algn="l"/>
          <a:endParaRPr lang="de-DE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296182</xdr:colOff>
      <xdr:row>3</xdr:row>
      <xdr:rowOff>1474</xdr:rowOff>
    </xdr:from>
    <xdr:to>
      <xdr:col>21</xdr:col>
      <xdr:colOff>517072</xdr:colOff>
      <xdr:row>6</xdr:row>
      <xdr:rowOff>136071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1F93EACA-CD5F-4EAE-8232-5D1E6A18F74D}"/>
            </a:ext>
          </a:extLst>
        </xdr:cNvPr>
        <xdr:cNvSpPr/>
      </xdr:nvSpPr>
      <xdr:spPr>
        <a:xfrm>
          <a:off x="8630557" y="537255"/>
          <a:ext cx="5007203" cy="789441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100" b="1" u="sng">
              <a:solidFill>
                <a:sysClr val="windowText" lastClr="000000"/>
              </a:solidFill>
            </a:rPr>
            <a:t>Nutzerhinweis:</a:t>
          </a:r>
        </a:p>
        <a:p>
          <a:pPr algn="l"/>
          <a:r>
            <a:rPr lang="de-DE" sz="1100">
              <a:solidFill>
                <a:sysClr val="windowText" lastClr="000000"/>
              </a:solidFill>
            </a:rPr>
            <a:t>▪ Die hell-grau hinterlegten</a:t>
          </a:r>
          <a:r>
            <a:rPr lang="de-DE" sz="1100" baseline="0">
              <a:solidFill>
                <a:sysClr val="windowText" lastClr="000000"/>
              </a:solidFill>
            </a:rPr>
            <a:t> Zellen sind vom Nutzer zu befüllen.</a:t>
          </a:r>
        </a:p>
        <a:p>
          <a:pPr algn="l"/>
          <a:r>
            <a:rPr lang="de-DE" sz="1100" baseline="0">
              <a:solidFill>
                <a:sysClr val="windowText" lastClr="000000"/>
              </a:solidFill>
            </a:rPr>
            <a:t>▪ Die Berechnung der Energieeffizienzklasse der Immobilie erfolgt automatisch.</a:t>
          </a:r>
        </a:p>
        <a:p>
          <a:pPr algn="l"/>
          <a:r>
            <a:rPr lang="de-DE" sz="1100" baseline="0">
              <a:solidFill>
                <a:sysClr val="windowText" lastClr="000000"/>
              </a:solidFill>
            </a:rPr>
            <a:t>▪ Das Ergebnis für die Immobilie kann der Zeile 40 entnommen werden.</a:t>
          </a:r>
          <a:endParaRPr lang="de-DE" sz="1100">
            <a:solidFill>
              <a:sysClr val="windowText" lastClr="000000"/>
            </a:solidFill>
          </a:endParaRPr>
        </a:p>
        <a:p>
          <a:pPr algn="l"/>
          <a:endParaRPr lang="de-DE" sz="1100">
            <a:solidFill>
              <a:sysClr val="windowText" lastClr="000000"/>
            </a:solidFill>
          </a:endParaRPr>
        </a:p>
        <a:p>
          <a:pPr algn="l"/>
          <a:endParaRPr lang="de-DE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F4349-2DF7-46F5-83FD-CE506BAC9279}">
  <dimension ref="B4:O32"/>
  <sheetViews>
    <sheetView tabSelected="1" zoomScale="80" zoomScaleNormal="80" workbookViewId="0">
      <selection activeCell="R11" sqref="R11"/>
    </sheetView>
  </sheetViews>
  <sheetFormatPr baseColWidth="10" defaultColWidth="11.44140625" defaultRowHeight="15.05" outlineLevelRow="1" x14ac:dyDescent="0.3"/>
  <cols>
    <col min="1" max="1" width="11.44140625" style="1"/>
    <col min="2" max="2" width="4.6640625" style="1" customWidth="1"/>
    <col min="3" max="3" width="5.109375" style="1" customWidth="1"/>
    <col min="4" max="4" width="9.33203125" style="1" customWidth="1"/>
    <col min="5" max="5" width="2.109375" style="1" customWidth="1"/>
    <col min="6" max="6" width="13.44140625" style="1" customWidth="1"/>
    <col min="7" max="7" width="8.88671875" style="1" customWidth="1"/>
    <col min="8" max="8" width="4.6640625" style="1" customWidth="1"/>
    <col min="9" max="9" width="5.109375" style="1" customWidth="1"/>
    <col min="10" max="10" width="9.33203125" style="1" customWidth="1"/>
    <col min="11" max="11" width="2.109375" style="1" customWidth="1"/>
    <col min="12" max="12" width="13.44140625" style="1" customWidth="1"/>
    <col min="13" max="13" width="8.6640625" style="1" customWidth="1"/>
    <col min="14" max="14" width="10.44140625" style="1" customWidth="1"/>
    <col min="15" max="15" width="10.109375" style="1" customWidth="1"/>
    <col min="16" max="16384" width="11.44140625" style="1"/>
  </cols>
  <sheetData>
    <row r="4" spans="2:15" ht="24.25" x14ac:dyDescent="0.45">
      <c r="B4" s="31" t="s">
        <v>0</v>
      </c>
      <c r="C4" s="31"/>
      <c r="D4" s="31"/>
      <c r="E4" s="31"/>
      <c r="F4" s="31"/>
      <c r="G4" s="31"/>
      <c r="H4" s="32"/>
      <c r="I4" s="30"/>
      <c r="J4" s="30"/>
      <c r="K4" s="30"/>
      <c r="L4" s="30"/>
      <c r="M4" s="30"/>
      <c r="N4" s="30"/>
      <c r="O4" s="30"/>
    </row>
    <row r="6" spans="2:15" x14ac:dyDescent="0.3">
      <c r="B6" s="33" t="s">
        <v>26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8" spans="2:15" x14ac:dyDescent="0.3">
      <c r="B8" s="2" t="s">
        <v>1</v>
      </c>
      <c r="C8" s="2"/>
      <c r="D8" s="2"/>
      <c r="E8" s="2"/>
      <c r="F8" s="2"/>
      <c r="G8" s="2"/>
      <c r="H8" s="40" t="s">
        <v>2</v>
      </c>
      <c r="I8" s="40"/>
      <c r="J8" s="40"/>
      <c r="K8" s="40"/>
      <c r="L8" s="40"/>
      <c r="M8" s="40"/>
      <c r="N8" s="40"/>
      <c r="O8" s="40"/>
    </row>
    <row r="9" spans="2:15" x14ac:dyDescent="0.3">
      <c r="B9" s="2"/>
      <c r="C9" s="2"/>
      <c r="D9" s="2"/>
      <c r="E9" s="2"/>
      <c r="F9" s="2"/>
      <c r="G9" s="2"/>
      <c r="H9" s="12"/>
      <c r="I9" s="12"/>
      <c r="J9" s="12"/>
      <c r="K9" s="12"/>
      <c r="L9" s="12"/>
      <c r="M9" s="12"/>
      <c r="N9" s="12"/>
      <c r="O9" s="12"/>
    </row>
    <row r="10" spans="2:15" x14ac:dyDescent="0.3">
      <c r="B10" s="20" t="s">
        <v>3</v>
      </c>
      <c r="C10" s="3"/>
      <c r="D10" s="3"/>
      <c r="E10" s="3"/>
      <c r="F10" s="3"/>
      <c r="G10" s="3"/>
      <c r="H10" s="41">
        <v>250</v>
      </c>
      <c r="I10" s="41"/>
      <c r="J10" s="41"/>
      <c r="K10" s="41"/>
      <c r="L10" s="41"/>
      <c r="M10" s="41"/>
      <c r="N10" s="41"/>
      <c r="O10" s="41"/>
    </row>
    <row r="11" spans="2:15" x14ac:dyDescent="0.3">
      <c r="B11" s="4" t="s">
        <v>4</v>
      </c>
      <c r="C11" s="4"/>
      <c r="D11" s="4"/>
      <c r="E11" s="4"/>
      <c r="F11" s="4"/>
      <c r="G11" s="4"/>
      <c r="H11" s="42">
        <v>0</v>
      </c>
      <c r="I11" s="42"/>
      <c r="J11" s="42"/>
      <c r="K11" s="42"/>
      <c r="L11" s="42"/>
      <c r="M11" s="42"/>
      <c r="N11" s="42"/>
      <c r="O11" s="42"/>
    </row>
    <row r="12" spans="2:15" x14ac:dyDescent="0.3">
      <c r="B12" s="4" t="s">
        <v>5</v>
      </c>
      <c r="C12" s="4"/>
      <c r="D12" s="4"/>
      <c r="E12" s="4"/>
      <c r="F12" s="4"/>
      <c r="G12" s="4"/>
      <c r="H12" s="42">
        <v>250</v>
      </c>
      <c r="I12" s="42"/>
      <c r="J12" s="42"/>
      <c r="K12" s="42"/>
      <c r="L12" s="42"/>
      <c r="M12" s="42"/>
      <c r="N12" s="42"/>
      <c r="O12" s="42"/>
    </row>
    <row r="14" spans="2:15" outlineLevel="1" x14ac:dyDescent="0.3">
      <c r="B14" s="33" t="s">
        <v>35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</row>
    <row r="15" spans="2:15" outlineLevel="1" x14ac:dyDescent="0.3"/>
    <row r="16" spans="2:15" outlineLevel="1" x14ac:dyDescent="0.3">
      <c r="B16" s="5" t="s">
        <v>6</v>
      </c>
      <c r="C16" s="5"/>
      <c r="D16" s="5"/>
      <c r="E16" s="5"/>
      <c r="F16" s="5"/>
      <c r="G16" s="5"/>
      <c r="H16" s="38" t="str">
        <f>IF(H10="","",IF(H10&lt;=(H12*0.12),"A+",IF(H10&lt;=(H12*0.2),"A",IF(H10&lt;=(H12*0.3),"B",IF(H10&lt;=(H12*0.4),"C",IF(H10&lt;=(H12*0.52),"D",IF(H10&lt;=(H12*0.64),"E",IF(H10&lt;=(H12*0.8),"F",IF(H10&lt;=(H12*1),"G",IF(H10&gt;(H12*1),"H",""))))))))))</f>
        <v>G</v>
      </c>
      <c r="I16" s="39"/>
    </row>
    <row r="17" spans="2:15" outlineLevel="1" x14ac:dyDescent="0.3"/>
    <row r="18" spans="2:15" outlineLevel="1" x14ac:dyDescent="0.3">
      <c r="B18" s="35" t="s">
        <v>7</v>
      </c>
      <c r="C18" s="35"/>
      <c r="D18" s="36"/>
      <c r="E18" s="2"/>
      <c r="F18" s="37" t="s">
        <v>19</v>
      </c>
      <c r="G18" s="16"/>
      <c r="H18" s="15"/>
    </row>
    <row r="19" spans="2:15" ht="15.75" outlineLevel="1" thickBot="1" x14ac:dyDescent="0.35">
      <c r="B19" s="7"/>
      <c r="C19" s="7"/>
      <c r="D19" s="17"/>
      <c r="E19" s="7"/>
      <c r="F19" s="37"/>
      <c r="G19" s="16"/>
      <c r="H19" s="7"/>
    </row>
    <row r="20" spans="2:15" outlineLevel="1" x14ac:dyDescent="0.3">
      <c r="B20" s="8" t="s">
        <v>8</v>
      </c>
      <c r="C20" s="9" t="s">
        <v>9</v>
      </c>
      <c r="D20" s="18">
        <f t="shared" ref="D20:D27" si="0">F20*$H$12</f>
        <v>30</v>
      </c>
      <c r="E20" s="10"/>
      <c r="F20" s="11">
        <v>0.12</v>
      </c>
      <c r="G20" s="14"/>
      <c r="H20" s="6"/>
    </row>
    <row r="21" spans="2:15" outlineLevel="1" x14ac:dyDescent="0.3">
      <c r="B21" s="12" t="s">
        <v>10</v>
      </c>
      <c r="C21" s="6" t="s">
        <v>9</v>
      </c>
      <c r="D21" s="19">
        <f t="shared" si="0"/>
        <v>50</v>
      </c>
      <c r="E21" s="13"/>
      <c r="F21" s="14">
        <v>0.2</v>
      </c>
      <c r="G21" s="14"/>
      <c r="H21" s="6"/>
    </row>
    <row r="22" spans="2:15" outlineLevel="1" x14ac:dyDescent="0.3">
      <c r="B22" s="12" t="s">
        <v>11</v>
      </c>
      <c r="C22" s="6" t="s">
        <v>9</v>
      </c>
      <c r="D22" s="19">
        <f t="shared" si="0"/>
        <v>75</v>
      </c>
      <c r="E22" s="13"/>
      <c r="F22" s="14">
        <v>0.3</v>
      </c>
      <c r="G22" s="14"/>
      <c r="H22" s="6"/>
    </row>
    <row r="23" spans="2:15" outlineLevel="1" x14ac:dyDescent="0.3">
      <c r="B23" s="12" t="s">
        <v>12</v>
      </c>
      <c r="C23" s="6" t="s">
        <v>9</v>
      </c>
      <c r="D23" s="19">
        <f t="shared" si="0"/>
        <v>100</v>
      </c>
      <c r="E23" s="13"/>
      <c r="F23" s="14">
        <v>0.4</v>
      </c>
      <c r="G23" s="14"/>
      <c r="H23" s="6"/>
    </row>
    <row r="24" spans="2:15" outlineLevel="1" x14ac:dyDescent="0.3">
      <c r="B24" s="12" t="s">
        <v>13</v>
      </c>
      <c r="C24" s="6" t="s">
        <v>9</v>
      </c>
      <c r="D24" s="19">
        <f t="shared" si="0"/>
        <v>130</v>
      </c>
      <c r="E24" s="13"/>
      <c r="F24" s="14">
        <v>0.52</v>
      </c>
      <c r="G24" s="14"/>
      <c r="H24" s="6"/>
    </row>
    <row r="25" spans="2:15" outlineLevel="1" x14ac:dyDescent="0.3">
      <c r="B25" s="12" t="s">
        <v>14</v>
      </c>
      <c r="C25" s="6" t="s">
        <v>9</v>
      </c>
      <c r="D25" s="19">
        <f t="shared" si="0"/>
        <v>160</v>
      </c>
      <c r="E25" s="13"/>
      <c r="F25" s="14">
        <v>0.64</v>
      </c>
      <c r="G25" s="14"/>
      <c r="H25" s="6"/>
    </row>
    <row r="26" spans="2:15" outlineLevel="1" x14ac:dyDescent="0.3">
      <c r="B26" s="12" t="s">
        <v>15</v>
      </c>
      <c r="C26" s="6" t="s">
        <v>9</v>
      </c>
      <c r="D26" s="19">
        <f t="shared" si="0"/>
        <v>200</v>
      </c>
      <c r="E26" s="13"/>
      <c r="F26" s="14">
        <v>0.8</v>
      </c>
      <c r="G26" s="14"/>
      <c r="H26" s="6"/>
    </row>
    <row r="27" spans="2:15" outlineLevel="1" x14ac:dyDescent="0.3">
      <c r="B27" s="12" t="s">
        <v>16</v>
      </c>
      <c r="C27" s="6" t="s">
        <v>9</v>
      </c>
      <c r="D27" s="19">
        <f t="shared" si="0"/>
        <v>250</v>
      </c>
      <c r="E27" s="13"/>
      <c r="F27" s="14">
        <v>1</v>
      </c>
      <c r="G27" s="14"/>
      <c r="H27" s="6"/>
    </row>
    <row r="28" spans="2:15" outlineLevel="1" x14ac:dyDescent="0.3">
      <c r="B28" s="12" t="s">
        <v>17</v>
      </c>
      <c r="C28" s="6" t="s">
        <v>18</v>
      </c>
      <c r="D28" s="19">
        <f>D27</f>
        <v>250</v>
      </c>
      <c r="E28" s="13"/>
      <c r="F28" s="12"/>
      <c r="G28" s="12"/>
      <c r="H28" s="6"/>
      <c r="I28" s="6"/>
    </row>
    <row r="29" spans="2:15" outlineLevel="1" x14ac:dyDescent="0.3"/>
    <row r="30" spans="2:15" x14ac:dyDescent="0.3">
      <c r="B30" s="33" t="s">
        <v>34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</row>
    <row r="32" spans="2:15" x14ac:dyDescent="0.3">
      <c r="B32" s="5" t="s">
        <v>6</v>
      </c>
      <c r="C32" s="5"/>
      <c r="D32" s="5"/>
      <c r="E32" s="5"/>
      <c r="F32" s="5"/>
      <c r="G32" s="5"/>
      <c r="H32" s="38" t="str">
        <f>H16</f>
        <v>G</v>
      </c>
      <c r="I32" s="39"/>
    </row>
  </sheetData>
  <mergeCells count="8">
    <mergeCell ref="B18:D18"/>
    <mergeCell ref="F18:F19"/>
    <mergeCell ref="H32:I32"/>
    <mergeCell ref="H8:O8"/>
    <mergeCell ref="H10:O10"/>
    <mergeCell ref="H11:O11"/>
    <mergeCell ref="H12:O12"/>
    <mergeCell ref="H16:I16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D2A2F-BC44-4532-B08B-2157C32E4F60}">
  <dimension ref="B4:R40"/>
  <sheetViews>
    <sheetView zoomScale="80" zoomScaleNormal="80" workbookViewId="0">
      <selection activeCell="U34" sqref="U34"/>
    </sheetView>
  </sheetViews>
  <sheetFormatPr baseColWidth="10" defaultColWidth="11.44140625" defaultRowHeight="15.05" outlineLevelRow="1" x14ac:dyDescent="0.3"/>
  <cols>
    <col min="1" max="1" width="11.44140625" style="1"/>
    <col min="2" max="2" width="4.6640625" style="1" customWidth="1"/>
    <col min="3" max="3" width="5.109375" style="1" customWidth="1"/>
    <col min="4" max="4" width="9.33203125" style="1" customWidth="1"/>
    <col min="5" max="5" width="2.109375" style="1" customWidth="1"/>
    <col min="6" max="6" width="13.44140625" style="1" customWidth="1"/>
    <col min="7" max="7" width="8.88671875" style="1" customWidth="1"/>
    <col min="8" max="8" width="4.6640625" style="1" customWidth="1"/>
    <col min="9" max="9" width="5.109375" style="1" customWidth="1"/>
    <col min="10" max="10" width="9.33203125" style="1" customWidth="1"/>
    <col min="11" max="11" width="2.109375" style="1" customWidth="1"/>
    <col min="12" max="12" width="13.44140625" style="1" customWidth="1"/>
    <col min="13" max="13" width="8.6640625" style="1" customWidth="1"/>
    <col min="14" max="14" width="10.44140625" style="1" customWidth="1"/>
    <col min="15" max="15" width="10.109375" style="1" customWidth="1"/>
    <col min="16" max="16384" width="11.44140625" style="1"/>
  </cols>
  <sheetData>
    <row r="4" spans="2:18" ht="24.25" x14ac:dyDescent="0.45">
      <c r="B4" s="31" t="s">
        <v>20</v>
      </c>
      <c r="C4" s="31"/>
      <c r="D4" s="31"/>
      <c r="E4" s="31"/>
      <c r="F4" s="31"/>
      <c r="G4" s="31"/>
      <c r="H4" s="32"/>
      <c r="I4" s="30"/>
      <c r="J4" s="30"/>
      <c r="K4" s="30"/>
      <c r="L4" s="30"/>
      <c r="M4" s="30"/>
      <c r="N4" s="30"/>
      <c r="O4" s="30"/>
    </row>
    <row r="6" spans="2:18" x14ac:dyDescent="0.3">
      <c r="B6" s="33" t="s">
        <v>26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8" spans="2:18" x14ac:dyDescent="0.3">
      <c r="B8" s="2" t="s">
        <v>1</v>
      </c>
      <c r="C8" s="2"/>
      <c r="D8" s="2"/>
      <c r="E8" s="2"/>
      <c r="F8" s="2"/>
      <c r="G8" s="2"/>
      <c r="H8" s="40" t="s">
        <v>22</v>
      </c>
      <c r="I8" s="40"/>
      <c r="J8" s="40"/>
      <c r="K8" s="40"/>
      <c r="L8" s="40"/>
      <c r="M8" s="40"/>
      <c r="N8" s="40"/>
      <c r="O8" s="40"/>
    </row>
    <row r="9" spans="2:18" x14ac:dyDescent="0.3">
      <c r="B9" s="2"/>
      <c r="C9" s="2"/>
      <c r="D9" s="2"/>
      <c r="E9" s="2"/>
      <c r="F9" s="2"/>
      <c r="G9" s="2"/>
      <c r="H9" s="12"/>
      <c r="I9" s="12"/>
      <c r="J9" s="12"/>
      <c r="K9" s="12"/>
      <c r="L9" s="12"/>
      <c r="M9" s="12"/>
      <c r="N9" s="12"/>
      <c r="O9" s="12"/>
    </row>
    <row r="10" spans="2:18" x14ac:dyDescent="0.3">
      <c r="B10" s="20" t="s">
        <v>21</v>
      </c>
      <c r="C10" s="3"/>
      <c r="D10" s="3"/>
      <c r="E10" s="3"/>
      <c r="F10" s="3"/>
      <c r="G10" s="3"/>
      <c r="H10" s="41">
        <v>96</v>
      </c>
      <c r="I10" s="41"/>
      <c r="J10" s="41"/>
      <c r="K10" s="41"/>
      <c r="L10" s="41"/>
      <c r="M10" s="41"/>
      <c r="N10" s="41"/>
      <c r="O10" s="41"/>
    </row>
    <row r="11" spans="2:18" x14ac:dyDescent="0.3">
      <c r="B11" s="4" t="s">
        <v>4</v>
      </c>
      <c r="C11" s="4"/>
      <c r="D11" s="4"/>
      <c r="E11" s="4"/>
      <c r="F11" s="4"/>
      <c r="G11" s="4"/>
      <c r="H11" s="42">
        <v>0</v>
      </c>
      <c r="I11" s="42"/>
      <c r="J11" s="42"/>
      <c r="K11" s="42"/>
      <c r="L11" s="42"/>
      <c r="M11" s="42"/>
      <c r="N11" s="42"/>
      <c r="O11" s="42"/>
    </row>
    <row r="12" spans="2:18" x14ac:dyDescent="0.3">
      <c r="B12" s="4" t="s">
        <v>5</v>
      </c>
      <c r="C12" s="4"/>
      <c r="D12" s="4"/>
      <c r="E12" s="4"/>
      <c r="F12" s="4"/>
      <c r="G12" s="4"/>
      <c r="H12" s="42">
        <v>220</v>
      </c>
      <c r="I12" s="42"/>
      <c r="J12" s="42"/>
      <c r="K12" s="42"/>
      <c r="L12" s="42"/>
      <c r="M12" s="42"/>
      <c r="N12" s="42"/>
      <c r="O12" s="42"/>
    </row>
    <row r="13" spans="2:18" x14ac:dyDescent="0.3">
      <c r="B13" s="2"/>
      <c r="C13" s="2"/>
      <c r="D13" s="2"/>
      <c r="E13" s="2"/>
      <c r="F13" s="2"/>
      <c r="G13" s="2"/>
      <c r="H13" s="12"/>
      <c r="I13" s="12"/>
      <c r="J13" s="12"/>
      <c r="K13" s="12"/>
      <c r="L13" s="12"/>
      <c r="M13" s="12"/>
      <c r="N13" s="12"/>
      <c r="O13" s="12"/>
    </row>
    <row r="14" spans="2:18" x14ac:dyDescent="0.3">
      <c r="B14" s="20" t="s">
        <v>23</v>
      </c>
      <c r="C14" s="3"/>
      <c r="D14" s="3"/>
      <c r="E14" s="3"/>
      <c r="F14" s="3"/>
      <c r="G14" s="3"/>
      <c r="H14" s="41">
        <v>185</v>
      </c>
      <c r="I14" s="41"/>
      <c r="J14" s="41"/>
      <c r="K14" s="41"/>
      <c r="L14" s="41"/>
      <c r="M14" s="41"/>
      <c r="N14" s="41"/>
      <c r="O14" s="41"/>
    </row>
    <row r="15" spans="2:18" x14ac:dyDescent="0.3">
      <c r="B15" s="4" t="s">
        <v>4</v>
      </c>
      <c r="C15" s="4"/>
      <c r="D15" s="4"/>
      <c r="E15" s="4"/>
      <c r="F15" s="4"/>
      <c r="G15" s="4"/>
      <c r="H15" s="42">
        <v>0</v>
      </c>
      <c r="I15" s="42"/>
      <c r="J15" s="42"/>
      <c r="K15" s="42"/>
      <c r="L15" s="42"/>
      <c r="M15" s="42"/>
      <c r="N15" s="42"/>
      <c r="O15" s="42"/>
      <c r="R15" s="4"/>
    </row>
    <row r="16" spans="2:18" x14ac:dyDescent="0.3">
      <c r="B16" s="4" t="s">
        <v>5</v>
      </c>
      <c r="C16" s="4"/>
      <c r="D16" s="4"/>
      <c r="E16" s="4"/>
      <c r="F16" s="4"/>
      <c r="G16" s="4"/>
      <c r="H16" s="42">
        <v>170</v>
      </c>
      <c r="I16" s="42"/>
      <c r="J16" s="42"/>
      <c r="K16" s="42"/>
      <c r="L16" s="42"/>
      <c r="M16" s="42"/>
      <c r="N16" s="42"/>
      <c r="O16" s="42"/>
    </row>
    <row r="17" spans="2:15" x14ac:dyDescent="0.3">
      <c r="B17" s="4"/>
      <c r="C17" s="4"/>
      <c r="D17" s="4"/>
      <c r="E17" s="4"/>
      <c r="F17" s="4"/>
      <c r="G17" s="4"/>
      <c r="H17" s="21"/>
    </row>
    <row r="18" spans="2:15" outlineLevel="1" x14ac:dyDescent="0.3">
      <c r="B18" s="33" t="s">
        <v>35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2:15" outlineLevel="1" x14ac:dyDescent="0.3"/>
    <row r="20" spans="2:15" outlineLevel="1" x14ac:dyDescent="0.3">
      <c r="B20" s="5" t="s">
        <v>24</v>
      </c>
      <c r="C20" s="5"/>
      <c r="D20" s="5"/>
      <c r="E20" s="5"/>
      <c r="F20" s="5"/>
      <c r="G20" s="5"/>
      <c r="H20" s="43" t="str">
        <f>IF(H10="","",IF(H10&lt;=(H12*0.12),"A+",IF(H10&lt;=(H12*0.2),"A",IF(H10&lt;=(H12*0.3),"B",IF(H10&lt;=(H12*0.4),"C",IF(H10&lt;=(H12*0.52),"D",IF(H10&lt;=(H12*0.64),"E",IF(H10&lt;=(H12*0.8),"F",IF(H10&lt;=(H12*1),"G",IF(H10&gt;(H12*1),"H",""))))))))))</f>
        <v>D</v>
      </c>
      <c r="I20" s="43"/>
      <c r="L20" s="4" t="s">
        <v>31</v>
      </c>
      <c r="N20" s="29">
        <f>IF(H20="A+",1,IF(H20="A",2,IF(H20="B",3,IF(H20="C",4,IF(H20="D",5,IF(H20="E",6,IF(H20="F",7,IF(H20="G",8,IF(H20="H",9,"")))))))))</f>
        <v>5</v>
      </c>
    </row>
    <row r="21" spans="2:15" outlineLevel="1" x14ac:dyDescent="0.3">
      <c r="B21" s="5" t="s">
        <v>25</v>
      </c>
      <c r="C21" s="5"/>
      <c r="D21" s="5"/>
      <c r="E21" s="5"/>
      <c r="F21" s="5"/>
      <c r="G21" s="5"/>
      <c r="H21" s="43" t="str">
        <f>IF(H14="","",IF(H14&lt;=(H16*0.12),"A+",IF(H14&lt;=(H16*0.2),"A",IF(H14&lt;=(H16*0.3),"B",IF(H14&lt;=(H16*0.4),"C",IF(H14&lt;=(H16*0.52),"D",IF(H14&lt;=(H16*0.64),"E",IF(H14&lt;=(H16*0.8),"F",IF(H14&lt;=(H16*1),"G",IF(H14&gt;(H16*1),"H",""))))))))))</f>
        <v>H</v>
      </c>
      <c r="I21" s="43"/>
      <c r="L21" s="4" t="s">
        <v>32</v>
      </c>
      <c r="N21" s="29">
        <f>IF(H21="A+",1,IF(H21="A",2,IF(H21="B",3,IF(H21="C",4,IF(H21="D",5,IF(H21="E",6,IF(H21="F",7,IF(H21="G",8,IF(H21="H",9,"")))))))))</f>
        <v>9</v>
      </c>
    </row>
    <row r="22" spans="2:15" outlineLevel="1" x14ac:dyDescent="0.3">
      <c r="B22" s="5" t="s">
        <v>6</v>
      </c>
      <c r="C22" s="5"/>
      <c r="D22" s="5"/>
      <c r="E22" s="5"/>
      <c r="F22" s="5"/>
      <c r="G22" s="5"/>
      <c r="H22" s="43" t="str">
        <f>IF(ROUND(N22,0)=1,"A+",IF(ROUND(N22,0)=2,"A",IF(ROUND(N22,0)=3,"B",IF(ROUND(N22,0)=4,"C",IF(ROUND(N22,0)=5,"D",IF(ROUND(N22,0)=6,"E",IF(ROUND(N22,0)=7,"F",IF(ROUND(N22,0)=8,"G",IF(ROUND(N22,0)&gt;=9,"H","")))))))))</f>
        <v>G</v>
      </c>
      <c r="I22" s="43"/>
      <c r="L22" s="4" t="s">
        <v>33</v>
      </c>
      <c r="N22" s="22">
        <f>((H10/(H10+H14))*N20)+((H14/(H10+H14))*N21)</f>
        <v>7.6334519572953736</v>
      </c>
    </row>
    <row r="23" spans="2:15" outlineLevel="1" x14ac:dyDescent="0.3">
      <c r="B23" s="5"/>
      <c r="C23" s="5"/>
      <c r="D23" s="5"/>
      <c r="E23" s="5"/>
      <c r="F23" s="5"/>
      <c r="G23" s="5"/>
      <c r="H23" s="21"/>
    </row>
    <row r="24" spans="2:15" outlineLevel="1" x14ac:dyDescent="0.3">
      <c r="B24" s="44" t="s">
        <v>27</v>
      </c>
      <c r="C24" s="45"/>
      <c r="D24" s="45"/>
      <c r="E24" s="45"/>
      <c r="F24" s="46"/>
      <c r="H24" s="44" t="s">
        <v>28</v>
      </c>
      <c r="I24" s="45"/>
      <c r="J24" s="45"/>
      <c r="K24" s="45"/>
      <c r="L24" s="46"/>
      <c r="N24" s="47" t="s">
        <v>30</v>
      </c>
      <c r="O24" s="47"/>
    </row>
    <row r="25" spans="2:15" ht="23.25" customHeight="1" outlineLevel="1" x14ac:dyDescent="0.3">
      <c r="N25" s="47"/>
      <c r="O25" s="47"/>
    </row>
    <row r="26" spans="2:15" ht="15.05" customHeight="1" outlineLevel="1" x14ac:dyDescent="0.3">
      <c r="B26" s="35" t="s">
        <v>7</v>
      </c>
      <c r="C26" s="35"/>
      <c r="D26" s="36"/>
      <c r="E26" s="2"/>
      <c r="F26" s="37" t="s">
        <v>19</v>
      </c>
      <c r="G26" s="16"/>
      <c r="H26" s="35" t="s">
        <v>7</v>
      </c>
      <c r="I26" s="35"/>
      <c r="J26" s="36"/>
      <c r="K26" s="2"/>
      <c r="L26" s="37" t="s">
        <v>19</v>
      </c>
      <c r="N26" s="27" t="s">
        <v>7</v>
      </c>
      <c r="O26" s="28" t="s">
        <v>29</v>
      </c>
    </row>
    <row r="27" spans="2:15" ht="15.75" outlineLevel="1" thickBot="1" x14ac:dyDescent="0.35">
      <c r="B27" s="7"/>
      <c r="C27" s="7"/>
      <c r="D27" s="17"/>
      <c r="E27" s="7"/>
      <c r="F27" s="37"/>
      <c r="G27" s="16"/>
      <c r="H27" s="7"/>
      <c r="I27" s="7"/>
      <c r="J27" s="17"/>
      <c r="K27" s="7"/>
      <c r="L27" s="37"/>
      <c r="N27" s="23"/>
      <c r="O27" s="24"/>
    </row>
    <row r="28" spans="2:15" outlineLevel="1" x14ac:dyDescent="0.3">
      <c r="B28" s="8" t="s">
        <v>8</v>
      </c>
      <c r="C28" s="9" t="s">
        <v>9</v>
      </c>
      <c r="D28" s="18">
        <f>F28*$H$12</f>
        <v>26.4</v>
      </c>
      <c r="E28" s="10"/>
      <c r="F28" s="11">
        <v>0.12</v>
      </c>
      <c r="G28" s="14"/>
      <c r="H28" s="8" t="s">
        <v>8</v>
      </c>
      <c r="I28" s="9" t="s">
        <v>9</v>
      </c>
      <c r="J28" s="18">
        <f>L28*$H$16</f>
        <v>20.399999999999999</v>
      </c>
      <c r="K28" s="10"/>
      <c r="L28" s="11">
        <v>0.12</v>
      </c>
      <c r="N28" s="25" t="s">
        <v>8</v>
      </c>
      <c r="O28" s="26">
        <v>1</v>
      </c>
    </row>
    <row r="29" spans="2:15" outlineLevel="1" x14ac:dyDescent="0.3">
      <c r="B29" s="12" t="s">
        <v>10</v>
      </c>
      <c r="C29" s="6" t="s">
        <v>9</v>
      </c>
      <c r="D29" s="19">
        <f t="shared" ref="D29:D35" si="0">F29*$H$12</f>
        <v>44</v>
      </c>
      <c r="E29" s="13"/>
      <c r="F29" s="14">
        <v>0.2</v>
      </c>
      <c r="G29" s="14"/>
      <c r="H29" s="12" t="s">
        <v>10</v>
      </c>
      <c r="I29" s="6" t="s">
        <v>9</v>
      </c>
      <c r="J29" s="19">
        <f t="shared" ref="J29:J35" si="1">L29*$H$16</f>
        <v>34</v>
      </c>
      <c r="K29" s="13"/>
      <c r="L29" s="14">
        <v>0.2</v>
      </c>
      <c r="N29" s="23" t="s">
        <v>10</v>
      </c>
      <c r="O29" s="24">
        <v>2</v>
      </c>
    </row>
    <row r="30" spans="2:15" outlineLevel="1" x14ac:dyDescent="0.3">
      <c r="B30" s="12" t="s">
        <v>11</v>
      </c>
      <c r="C30" s="6" t="s">
        <v>9</v>
      </c>
      <c r="D30" s="19">
        <f t="shared" si="0"/>
        <v>66</v>
      </c>
      <c r="E30" s="13"/>
      <c r="F30" s="14">
        <v>0.3</v>
      </c>
      <c r="G30" s="14"/>
      <c r="H30" s="12" t="s">
        <v>11</v>
      </c>
      <c r="I30" s="6" t="s">
        <v>9</v>
      </c>
      <c r="J30" s="19">
        <f t="shared" si="1"/>
        <v>51</v>
      </c>
      <c r="K30" s="13"/>
      <c r="L30" s="14">
        <v>0.3</v>
      </c>
      <c r="N30" s="23" t="s">
        <v>11</v>
      </c>
      <c r="O30" s="24">
        <v>3</v>
      </c>
    </row>
    <row r="31" spans="2:15" outlineLevel="1" x14ac:dyDescent="0.3">
      <c r="B31" s="12" t="s">
        <v>12</v>
      </c>
      <c r="C31" s="6" t="s">
        <v>9</v>
      </c>
      <c r="D31" s="19">
        <f t="shared" si="0"/>
        <v>88</v>
      </c>
      <c r="E31" s="13"/>
      <c r="F31" s="14">
        <v>0.4</v>
      </c>
      <c r="G31" s="14"/>
      <c r="H31" s="12" t="s">
        <v>12</v>
      </c>
      <c r="I31" s="6" t="s">
        <v>9</v>
      </c>
      <c r="J31" s="19">
        <f t="shared" si="1"/>
        <v>68</v>
      </c>
      <c r="K31" s="13"/>
      <c r="L31" s="14">
        <v>0.4</v>
      </c>
      <c r="N31" s="23" t="s">
        <v>12</v>
      </c>
      <c r="O31" s="24">
        <v>4</v>
      </c>
    </row>
    <row r="32" spans="2:15" outlineLevel="1" x14ac:dyDescent="0.3">
      <c r="B32" s="12" t="s">
        <v>13</v>
      </c>
      <c r="C32" s="6" t="s">
        <v>9</v>
      </c>
      <c r="D32" s="19">
        <f t="shared" si="0"/>
        <v>114.4</v>
      </c>
      <c r="E32" s="13"/>
      <c r="F32" s="14">
        <v>0.52</v>
      </c>
      <c r="G32" s="14"/>
      <c r="H32" s="12" t="s">
        <v>13</v>
      </c>
      <c r="I32" s="6" t="s">
        <v>9</v>
      </c>
      <c r="J32" s="19">
        <f t="shared" si="1"/>
        <v>88.4</v>
      </c>
      <c r="K32" s="13"/>
      <c r="L32" s="14">
        <v>0.52</v>
      </c>
      <c r="N32" s="23" t="s">
        <v>13</v>
      </c>
      <c r="O32" s="24">
        <v>5</v>
      </c>
    </row>
    <row r="33" spans="2:15" outlineLevel="1" x14ac:dyDescent="0.3">
      <c r="B33" s="12" t="s">
        <v>14</v>
      </c>
      <c r="C33" s="6" t="s">
        <v>9</v>
      </c>
      <c r="D33" s="19">
        <f t="shared" si="0"/>
        <v>140.80000000000001</v>
      </c>
      <c r="E33" s="13"/>
      <c r="F33" s="14">
        <v>0.64</v>
      </c>
      <c r="G33" s="14"/>
      <c r="H33" s="12" t="s">
        <v>14</v>
      </c>
      <c r="I33" s="6" t="s">
        <v>9</v>
      </c>
      <c r="J33" s="19">
        <f t="shared" si="1"/>
        <v>108.8</v>
      </c>
      <c r="K33" s="13"/>
      <c r="L33" s="14">
        <v>0.64</v>
      </c>
      <c r="N33" s="23" t="s">
        <v>14</v>
      </c>
      <c r="O33" s="24">
        <v>6</v>
      </c>
    </row>
    <row r="34" spans="2:15" outlineLevel="1" x14ac:dyDescent="0.3">
      <c r="B34" s="12" t="s">
        <v>15</v>
      </c>
      <c r="C34" s="6" t="s">
        <v>9</v>
      </c>
      <c r="D34" s="19">
        <f t="shared" si="0"/>
        <v>176</v>
      </c>
      <c r="E34" s="13"/>
      <c r="F34" s="14">
        <v>0.8</v>
      </c>
      <c r="G34" s="14"/>
      <c r="H34" s="12" t="s">
        <v>15</v>
      </c>
      <c r="I34" s="6" t="s">
        <v>9</v>
      </c>
      <c r="J34" s="19">
        <f t="shared" si="1"/>
        <v>136</v>
      </c>
      <c r="K34" s="13"/>
      <c r="L34" s="14">
        <v>0.8</v>
      </c>
      <c r="N34" s="23" t="s">
        <v>15</v>
      </c>
      <c r="O34" s="24">
        <v>7</v>
      </c>
    </row>
    <row r="35" spans="2:15" outlineLevel="1" x14ac:dyDescent="0.3">
      <c r="B35" s="12" t="s">
        <v>16</v>
      </c>
      <c r="C35" s="6" t="s">
        <v>9</v>
      </c>
      <c r="D35" s="19">
        <f t="shared" si="0"/>
        <v>220</v>
      </c>
      <c r="E35" s="13"/>
      <c r="F35" s="14">
        <v>1</v>
      </c>
      <c r="G35" s="14"/>
      <c r="H35" s="12" t="s">
        <v>16</v>
      </c>
      <c r="I35" s="6" t="s">
        <v>9</v>
      </c>
      <c r="J35" s="19">
        <f t="shared" si="1"/>
        <v>170</v>
      </c>
      <c r="K35" s="13"/>
      <c r="L35" s="14">
        <v>1</v>
      </c>
      <c r="N35" s="23" t="s">
        <v>16</v>
      </c>
      <c r="O35" s="24">
        <v>8</v>
      </c>
    </row>
    <row r="36" spans="2:15" outlineLevel="1" x14ac:dyDescent="0.3">
      <c r="B36" s="12" t="s">
        <v>17</v>
      </c>
      <c r="C36" s="6" t="s">
        <v>18</v>
      </c>
      <c r="D36" s="19">
        <f>D35</f>
        <v>220</v>
      </c>
      <c r="E36" s="13"/>
      <c r="F36" s="12"/>
      <c r="G36" s="12"/>
      <c r="H36" s="12" t="s">
        <v>17</v>
      </c>
      <c r="I36" s="6" t="s">
        <v>18</v>
      </c>
      <c r="J36" s="19">
        <f>J35</f>
        <v>170</v>
      </c>
      <c r="K36" s="13"/>
      <c r="L36" s="12"/>
      <c r="N36" s="23" t="s">
        <v>17</v>
      </c>
      <c r="O36" s="24">
        <v>9</v>
      </c>
    </row>
    <row r="37" spans="2:15" outlineLevel="1" x14ac:dyDescent="0.3"/>
    <row r="38" spans="2:15" x14ac:dyDescent="0.3">
      <c r="B38" s="33" t="s">
        <v>34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</row>
    <row r="40" spans="2:15" x14ac:dyDescent="0.3">
      <c r="B40" s="5" t="s">
        <v>6</v>
      </c>
      <c r="C40" s="5"/>
      <c r="D40" s="5"/>
      <c r="E40" s="5"/>
      <c r="F40" s="5"/>
      <c r="G40" s="5"/>
      <c r="H40" s="38" t="str">
        <f>H22</f>
        <v>G</v>
      </c>
      <c r="I40" s="39"/>
    </row>
  </sheetData>
  <mergeCells count="18">
    <mergeCell ref="H20:I20"/>
    <mergeCell ref="H8:O8"/>
    <mergeCell ref="H10:O10"/>
    <mergeCell ref="H11:O11"/>
    <mergeCell ref="H12:O12"/>
    <mergeCell ref="H14:O14"/>
    <mergeCell ref="H15:O15"/>
    <mergeCell ref="H16:O16"/>
    <mergeCell ref="N24:O25"/>
    <mergeCell ref="B26:D26"/>
    <mergeCell ref="F26:F27"/>
    <mergeCell ref="H26:J26"/>
    <mergeCell ref="L26:L27"/>
    <mergeCell ref="H40:I40"/>
    <mergeCell ref="H21:I21"/>
    <mergeCell ref="H22:I22"/>
    <mergeCell ref="B24:F24"/>
    <mergeCell ref="H24:L24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Bedarfsausweis</vt:lpstr>
      <vt:lpstr>Verbrauchsausweis</vt:lpstr>
    </vt:vector>
  </TitlesOfParts>
  <Company>KanAm Grund KVGmbH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Arul, Elif</dc:creator>
  <cp:lastModifiedBy>Olivia Fuhrmann</cp:lastModifiedBy>
  <dcterms:created xsi:type="dcterms:W3CDTF">2022-12-06T23:12:30Z</dcterms:created>
  <dcterms:modified xsi:type="dcterms:W3CDTF">2023-07-13T08:46:52Z</dcterms:modified>
</cp:coreProperties>
</file>